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K:\rootALS\Daten\Word\KITA\"/>
    </mc:Choice>
  </mc:AlternateContent>
  <bookViews>
    <workbookView xWindow="-28920" yWindow="0" windowWidth="29040" windowHeight="15840" activeTab="3"/>
  </bookViews>
  <sheets>
    <sheet name="Berechnung Unstelbstständig" sheetId="1" r:id="rId1"/>
    <sheet name="Tabelle Unselbstständig" sheetId="2" r:id="rId2"/>
    <sheet name="Berechnung Selbstständig" sheetId="5" r:id="rId3"/>
    <sheet name="Tabelle Selbstständig" sheetId="6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F20" i="5"/>
  <c r="F21" i="5"/>
  <c r="F22" i="5"/>
  <c r="F23" i="5"/>
  <c r="F24" i="5"/>
  <c r="F25" i="5"/>
  <c r="F27" i="5"/>
  <c r="F29" i="5" l="1"/>
  <c r="F31" i="5" s="1"/>
  <c r="F29" i="1"/>
  <c r="F26" i="1"/>
  <c r="F25" i="1"/>
  <c r="F27" i="1"/>
  <c r="F21" i="1"/>
  <c r="F22" i="1"/>
  <c r="F23" i="1"/>
  <c r="F24" i="1" l="1"/>
  <c r="F20" i="1"/>
  <c r="F18" i="1"/>
  <c r="F31" i="1" l="1"/>
  <c r="F33" i="1" s="1"/>
</calcChain>
</file>

<file path=xl/sharedStrings.xml><?xml version="1.0" encoding="utf-8"?>
<sst xmlns="http://schemas.openxmlformats.org/spreadsheetml/2006/main" count="98" uniqueCount="56">
  <si>
    <t>Füllen Sie bitte beide Spalten gemäss der letzten Steuerveranlagung aus</t>
  </si>
  <si>
    <t>Jahr der Steuerveranlagung</t>
  </si>
  <si>
    <t>1. Steuerveranlagung</t>
  </si>
  <si>
    <t>2. Steuerveranlagung</t>
  </si>
  <si>
    <t>Betrag, welcher für die Einkommensberechnung berücksichtigt wird</t>
  </si>
  <si>
    <t>Folgende Positionen sind zu ergänzen:</t>
  </si>
  <si>
    <t>(Werte im Positiv einsetzen)</t>
  </si>
  <si>
    <t>Kranken- &amp; Unfallversicherung</t>
  </si>
  <si>
    <t>Vorsorgebeiträge Säule 3a</t>
  </si>
  <si>
    <t>2. Säule, Pensionskasse</t>
  </si>
  <si>
    <r>
      <rPr>
        <sz val="10"/>
        <rFont val="Arial"/>
        <family val="2"/>
      </rPr>
      <t>"Steuerbares Vermögen" hinzufügen (</t>
    </r>
    <r>
      <rPr>
        <sz val="10"/>
        <rFont val="Symbol"/>
        <family val="1"/>
        <charset val="2"/>
      </rPr>
      <t>¹</t>
    </r>
    <r>
      <rPr>
        <sz val="10"/>
        <rFont val="Arial"/>
        <family val="2"/>
      </rPr>
      <t xml:space="preserve"> Einkommen)</t>
    </r>
  </si>
  <si>
    <t>(nur positive Beträge)</t>
  </si>
  <si>
    <t>Massgebendes Einkommen für die Berechnung der Gemeindesubvention</t>
  </si>
  <si>
    <r>
      <rPr>
        <b/>
        <i/>
        <sz val="10"/>
        <rFont val="Arial"/>
        <family val="2"/>
      </rPr>
      <t>Steuerveranlagung</t>
    </r>
    <r>
      <rPr>
        <i/>
        <sz val="10"/>
        <rFont val="Arial"/>
        <family val="2"/>
      </rPr>
      <t xml:space="preserve">
Die Berechnung des massgebenden Einkommens für die Bestimmung der Subvention basiert auf der letzten anwendbaren Steuerveranlagung.  </t>
    </r>
  </si>
  <si>
    <r>
      <rPr>
        <b/>
        <i/>
        <sz val="10"/>
        <rFont val="Arial"/>
        <family val="2"/>
      </rPr>
      <t>Bestätigung der Gemeindesubvention</t>
    </r>
    <r>
      <rPr>
        <i/>
        <sz val="10"/>
        <rFont val="Arial"/>
        <family val="2"/>
      </rPr>
      <t xml:space="preserve">
Die Gemeinde bestätigt die Subvention schriftlich an die Eltern sowie mit einer Kopie an die obengenannte Betreuungseinrichtung.</t>
    </r>
  </si>
  <si>
    <r>
      <rPr>
        <b/>
        <i/>
        <sz val="10"/>
        <rFont val="Arial"/>
        <family val="2"/>
      </rPr>
      <t>Subvention Staat-Arbeitgeber</t>
    </r>
    <r>
      <rPr>
        <i/>
        <sz val="10"/>
        <rFont val="Arial"/>
        <family val="2"/>
      </rPr>
      <t xml:space="preserve">
Diese Subvention wird Ihnen durch Ihre ausserfamiliäre Tages-betreuungseinrichtung mitgeteilt. </t>
    </r>
  </si>
  <si>
    <t>Subventionssätze der Kitakosten für Kinder im Vorschulalter</t>
  </si>
  <si>
    <t>Familien, welche bei der Gemeinde Subventionen geltend machen wollen, müssen der Gemeinde das ausgefüllte Berechnungs-Formular zustellen.</t>
  </si>
  <si>
    <t>Einkommen gemäss</t>
  </si>
  <si>
    <t>1 betreutes Kind</t>
  </si>
  <si>
    <t xml:space="preserve">         GEMEINDE PLASSELB</t>
  </si>
  <si>
    <t>Name, Adresse:</t>
  </si>
  <si>
    <t>Name und Geburtsdatum der betreuten Kinder:</t>
  </si>
  <si>
    <t>E-Mail Adresse und Telefonnummer:</t>
  </si>
  <si>
    <t>Name und Adresse der KITA:</t>
  </si>
  <si>
    <t>Füllen Sie bitte die 1. Spalte gemäss der Letzten Steuerveranlagung aus</t>
  </si>
  <si>
    <t>Im Konkubinat lebende Familien*</t>
  </si>
  <si>
    <t>Angaben Steuerveranlagung</t>
  </si>
  <si>
    <t>Reines Einkommen (Netto)</t>
  </si>
  <si>
    <t>Andere Prämien und Beiträge (Säule 3b)</t>
  </si>
  <si>
    <t>Datum und Unterschrift der Eltern</t>
  </si>
  <si>
    <t>Datum und Unterschrift Gemeinde</t>
  </si>
  <si>
    <t>Folgende Subventionssätze werden bei Familien angewendet, die Ihre Kinder in einer Kita oder bei Tageseltern betreuen lassen wollen und die Gemeinde für eine finanzielle Unterstützung anfragen.</t>
  </si>
  <si>
    <t>Gemeindebeitrag pro Stunde</t>
  </si>
  <si>
    <t>Arbeitgeber und Arbeitspensum Mutter:</t>
  </si>
  <si>
    <t>Arbeitgeber und Arbeitspensum Vater:</t>
  </si>
  <si>
    <t>Berechnugsformular ab</t>
  </si>
  <si>
    <r>
      <t xml:space="preserve">Diese Tabelle ist gültig </t>
    </r>
    <r>
      <rPr>
        <sz val="12"/>
        <rFont val="Arial"/>
        <family val="2"/>
      </rPr>
      <t>ab 1. September 2023</t>
    </r>
    <r>
      <rPr>
        <sz val="12"/>
        <color theme="1"/>
        <rFont val="Arial"/>
        <family val="2"/>
      </rPr>
      <t>, ersetzt alle vorherigen und kann jederzeit durch den Gemeinderat angepasst werden.</t>
    </r>
  </si>
  <si>
    <t>Berechnungsformular der Gemeinde Plasselb für KITA Subventionen
für Lohn- und Rentenbezüger und -Bezügerinnen</t>
  </si>
  <si>
    <t>sonstige Berufsauslagen</t>
  </si>
  <si>
    <t>ab 2 betreuten Kinder</t>
  </si>
  <si>
    <t xml:space="preserve">   Anzahl betreute Kinder</t>
  </si>
  <si>
    <t>Gemeindebeitrag pro Stunde des KITA Tarifes (wird von Plasselb nach Vorlage der vollständigen Unterlagen pro betreutes Kind berechnet):</t>
  </si>
  <si>
    <t>Gemeindebeitrag pro Stunde
pro Kind</t>
  </si>
  <si>
    <t>Gemeindebeitrag pro Stunde des KITA Tarifes (wird von Plasselb nach Vorlage der vollständigen Unterlagen berechnet):</t>
  </si>
  <si>
    <t>Kranken- und Unfallversicherung</t>
  </si>
  <si>
    <t>Berechnungsformular der Gemeinde Plasselb für KITA Subventionen
für Personen mit selbständiger Tätigkeit</t>
  </si>
  <si>
    <t>2 betreutes Kind</t>
  </si>
  <si>
    <t>Private Schulden</t>
  </si>
  <si>
    <t>Private Gebäudekosten</t>
  </si>
  <si>
    <t>Steuerpflichtiges Vermögen</t>
  </si>
  <si>
    <t>Fremdbetreuungskosten
(inkl. Gemeindesubventionen)</t>
  </si>
  <si>
    <t>Füllen Sie bitte die 1. Spalte gemäss der letzten Steuerveranlagung aus</t>
  </si>
  <si>
    <t>Verheiratete oder Alleinerziehende</t>
  </si>
  <si>
    <t xml:space="preserve">*Bei Konkubinatspaaren oder falls eine der Personen nicht ein Elternteil des betreuten Kindes ist, basiert die Subvention auf der letzten  Steuerveranlagung der beiden Partner, sofern das Konkubinat seit mindestens 2 Jahren besteht oder das Paar das Konkubinat anerkennt </t>
  </si>
  <si>
    <t xml:space="preserve">*Bei Konkubinatspaaren oder falls eine der Personen nicht ein Elternteil des betreuten Kindes ist, basiert die Subvention aus der letzten  Steuerveranlagung der beiden Partner, sofern das Konkubinat seit mindestens 2 Jahren besteht oder das Paar das Konkubinat anerkennt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</si>
</sst>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CHF&quot;\ * #,##0.00_ ;_ &quot;CHF&quot;\ * \-#,##0.00_ ;_ &quot;CHF&quot;\ * &quot;-&quot;??_ ;_ @_ "/>
    <numFmt numFmtId="164" formatCode="_ &quot;Fr.&quot;\ * #,##0.00_ ;_ &quot;Fr.&quot;\ * \-#,##0.00_ ;_ &quot;Fr.&quot;\ * &quot;-&quot;??_ ;_ @_ "/>
    <numFmt numFmtId="165" formatCode="&quot;code &quot;0.000"/>
    <numFmt numFmtId="166" formatCode="0.0000"/>
    <numFmt numFmtId="167" formatCode="&quot;Fr.&quot;\ #,##0"/>
    <numFmt numFmtId="168" formatCode="_ [$CHF-807]\ * #,##0.00_ ;_ [$CHF-807]\ * \-#,##0.00_ ;_ [$CHF-807]\ * &quot;-&quot;??_ ;_ @_ "/>
    <numFmt numFmtId="169" formatCode="_ &quot;CHF&quot;\ * #,##0.00_ ;_ &quot;CHF&quot;\ * \-#,##0.00_ ;_ &quot;CHF&quot;\ * &quot;-&quot;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right" vertical="center" wrapText="1" indent="1"/>
    </xf>
    <xf numFmtId="0" fontId="8" fillId="4" borderId="11" xfId="0" applyFont="1" applyFill="1" applyBorder="1" applyAlignment="1">
      <alignment horizontal="right" vertical="center" wrapText="1" indent="1"/>
    </xf>
    <xf numFmtId="165" fontId="11" fillId="0" borderId="12" xfId="0" applyNumberFormat="1" applyFont="1" applyBorder="1" applyAlignment="1">
      <alignment horizontal="right" vertical="center" indent="1"/>
    </xf>
    <xf numFmtId="167" fontId="11" fillId="2" borderId="15" xfId="0" applyNumberFormat="1" applyFont="1" applyFill="1" applyBorder="1" applyAlignment="1" applyProtection="1">
      <alignment horizontal="right" vertical="center" indent="1"/>
      <protection locked="0"/>
    </xf>
    <xf numFmtId="167" fontId="13" fillId="0" borderId="16" xfId="1" applyNumberFormat="1" applyFont="1" applyFill="1" applyBorder="1" applyAlignment="1" applyProtection="1">
      <alignment horizontal="right" vertical="center" indent="1"/>
    </xf>
    <xf numFmtId="167" fontId="13" fillId="4" borderId="16" xfId="1" applyNumberFormat="1" applyFont="1" applyFill="1" applyBorder="1" applyAlignment="1" applyProtection="1">
      <alignment horizontal="right" vertical="center" indent="1"/>
    </xf>
    <xf numFmtId="0" fontId="14" fillId="0" borderId="0" xfId="0" applyFont="1" applyAlignment="1">
      <alignment horizontal="left" vertical="top" wrapText="1" indent="1"/>
    </xf>
    <xf numFmtId="0" fontId="14" fillId="0" borderId="0" xfId="0" quotePrefix="1" applyFont="1" applyAlignment="1">
      <alignment horizontal="left" vertical="top" wrapText="1" inden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3" fontId="17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 indent="1"/>
    </xf>
    <xf numFmtId="0" fontId="14" fillId="0" borderId="22" xfId="0" quotePrefix="1" applyFont="1" applyBorder="1" applyAlignment="1">
      <alignment horizontal="left" vertical="top" wrapText="1" indent="1"/>
    </xf>
    <xf numFmtId="0" fontId="6" fillId="0" borderId="0" xfId="0" applyFont="1" applyAlignment="1">
      <alignment horizontal="left" vertical="center" indent="1"/>
    </xf>
    <xf numFmtId="167" fontId="6" fillId="0" borderId="0" xfId="0" applyNumberFormat="1" applyFont="1" applyAlignment="1">
      <alignment horizontal="right" vertical="center" indent="1"/>
    </xf>
    <xf numFmtId="167" fontId="6" fillId="4" borderId="4" xfId="0" applyNumberFormat="1" applyFont="1" applyFill="1" applyBorder="1" applyAlignment="1">
      <alignment horizontal="right" vertical="center" indent="1"/>
    </xf>
    <xf numFmtId="168" fontId="6" fillId="4" borderId="4" xfId="0" applyNumberFormat="1" applyFont="1" applyFill="1" applyBorder="1" applyAlignment="1">
      <alignment horizontal="right" vertical="center" indent="1"/>
    </xf>
    <xf numFmtId="44" fontId="17" fillId="0" borderId="4" xfId="0" applyNumberFormat="1" applyFont="1" applyBorder="1" applyAlignment="1">
      <alignment horizontal="center" vertical="center"/>
    </xf>
    <xf numFmtId="169" fontId="17" fillId="0" borderId="4" xfId="0" applyNumberFormat="1" applyFont="1" applyBorder="1" applyAlignment="1">
      <alignment horizontal="center" vertical="center"/>
    </xf>
    <xf numFmtId="3" fontId="19" fillId="0" borderId="19" xfId="0" applyNumberFormat="1" applyFont="1" applyBorder="1" applyAlignment="1">
      <alignment horizontal="center" vertical="center"/>
    </xf>
    <xf numFmtId="9" fontId="19" fillId="0" borderId="4" xfId="0" applyNumberFormat="1" applyFont="1" applyBorder="1" applyAlignment="1">
      <alignment horizontal="center" vertical="center"/>
    </xf>
    <xf numFmtId="165" fontId="11" fillId="0" borderId="27" xfId="0" applyNumberFormat="1" applyFont="1" applyBorder="1" applyAlignment="1">
      <alignment horizontal="right" vertical="center" indent="1"/>
    </xf>
    <xf numFmtId="9" fontId="1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9" xfId="0" applyFont="1" applyFill="1" applyBorder="1" applyAlignment="1">
      <alignment horizontal="left" vertical="center" wrapText="1" indent="1"/>
    </xf>
    <xf numFmtId="166" fontId="12" fillId="0" borderId="13" xfId="0" applyNumberFormat="1" applyFont="1" applyBorder="1" applyAlignment="1">
      <alignment horizontal="right" vertical="center" wrapText="1" indent="1"/>
    </xf>
    <xf numFmtId="166" fontId="12" fillId="0" borderId="14" xfId="0" applyNumberFormat="1" applyFont="1" applyBorder="1" applyAlignment="1">
      <alignment horizontal="right" vertical="center" wrapText="1" indent="1"/>
    </xf>
    <xf numFmtId="165" fontId="11" fillId="4" borderId="17" xfId="0" applyNumberFormat="1" applyFont="1" applyFill="1" applyBorder="1" applyAlignment="1">
      <alignment horizontal="left" vertical="center" indent="1"/>
    </xf>
    <xf numFmtId="165" fontId="11" fillId="4" borderId="18" xfId="0" applyNumberFormat="1" applyFont="1" applyFill="1" applyBorder="1" applyAlignment="1">
      <alignment horizontal="left" vertical="center" indent="1"/>
    </xf>
    <xf numFmtId="165" fontId="11" fillId="4" borderId="14" xfId="0" applyNumberFormat="1" applyFont="1" applyFill="1" applyBorder="1" applyAlignment="1">
      <alignment horizontal="left" vertical="center" indent="1"/>
    </xf>
    <xf numFmtId="167" fontId="14" fillId="4" borderId="13" xfId="0" applyNumberFormat="1" applyFont="1" applyFill="1" applyBorder="1" applyAlignment="1">
      <alignment horizontal="center" vertical="center"/>
    </xf>
    <xf numFmtId="167" fontId="14" fillId="4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0" fillId="0" borderId="25" xfId="0" quotePrefix="1" applyFont="1" applyBorder="1" applyAlignment="1">
      <alignment horizontal="center" vertical="top" wrapText="1"/>
    </xf>
    <xf numFmtId="0" fontId="10" fillId="0" borderId="26" xfId="0" quotePrefix="1" applyFont="1" applyBorder="1" applyAlignment="1">
      <alignment horizontal="center" vertical="top" wrapText="1"/>
    </xf>
    <xf numFmtId="0" fontId="14" fillId="0" borderId="20" xfId="0" applyFont="1" applyBorder="1" applyAlignment="1">
      <alignment horizontal="left" vertical="top" wrapText="1" indent="1"/>
    </xf>
    <xf numFmtId="0" fontId="14" fillId="0" borderId="21" xfId="0" applyFont="1" applyBorder="1" applyAlignment="1">
      <alignment horizontal="left" vertical="top" wrapText="1" indent="1"/>
    </xf>
    <xf numFmtId="0" fontId="14" fillId="0" borderId="21" xfId="0" quotePrefix="1" applyFont="1" applyBorder="1" applyAlignment="1">
      <alignment horizontal="left" vertical="top" wrapText="1" indent="1"/>
    </xf>
    <xf numFmtId="0" fontId="6" fillId="4" borderId="4" xfId="0" applyFont="1" applyFill="1" applyBorder="1" applyAlignment="1">
      <alignment horizontal="left" vertical="center" indent="1"/>
    </xf>
    <xf numFmtId="0" fontId="13" fillId="0" borderId="23" xfId="0" applyFont="1" applyBorder="1" applyAlignment="1">
      <alignment vertical="center" wrapText="1"/>
    </xf>
    <xf numFmtId="165" fontId="5" fillId="4" borderId="17" xfId="0" applyNumberFormat="1" applyFont="1" applyFill="1" applyBorder="1" applyAlignment="1">
      <alignment horizontal="left" vertical="center" indent="1"/>
    </xf>
    <xf numFmtId="166" fontId="12" fillId="0" borderId="13" xfId="0" applyNumberFormat="1" applyFont="1" applyBorder="1" applyAlignment="1">
      <alignment horizontal="center" vertical="center"/>
    </xf>
    <xf numFmtId="166" fontId="12" fillId="0" borderId="1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28576</xdr:rowOff>
    </xdr:from>
    <xdr:to>
      <xdr:col>0</xdr:col>
      <xdr:colOff>981075</xdr:colOff>
      <xdr:row>1</xdr:row>
      <xdr:rowOff>73238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28576"/>
          <a:ext cx="590549" cy="72093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5</xdr:col>
      <xdr:colOff>66675</xdr:colOff>
      <xdr:row>5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48825"/>
          <a:ext cx="672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504826</xdr:colOff>
      <xdr:row>0</xdr:row>
      <xdr:rowOff>38101</xdr:rowOff>
    </xdr:from>
    <xdr:to>
      <xdr:col>0</xdr:col>
      <xdr:colOff>1133476</xdr:colOff>
      <xdr:row>0</xdr:row>
      <xdr:rowOff>805551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6" y="38101"/>
          <a:ext cx="628650" cy="767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390526</xdr:colOff>
      <xdr:row>0</xdr:row>
      <xdr:rowOff>28576</xdr:rowOff>
    </xdr:from>
    <xdr:ext cx="590549" cy="720937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28576"/>
          <a:ext cx="590549" cy="720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5</xdr:row>
      <xdr:rowOff>0</xdr:rowOff>
    </xdr:from>
    <xdr:to>
      <xdr:col>5</xdr:col>
      <xdr:colOff>66675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387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504826</xdr:colOff>
      <xdr:row>0</xdr:row>
      <xdr:rowOff>38101</xdr:rowOff>
    </xdr:from>
    <xdr:ext cx="628650" cy="76745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6" y="38101"/>
          <a:ext cx="628650" cy="767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zoomScale="85" zoomScaleNormal="85" workbookViewId="0">
      <selection activeCell="D20" sqref="D20:E23"/>
    </sheetView>
  </sheetViews>
  <sheetFormatPr baseColWidth="10" defaultColWidth="11.42578125" defaultRowHeight="15" x14ac:dyDescent="0.25"/>
  <cols>
    <col min="1" max="1" width="20.7109375" customWidth="1"/>
    <col min="2" max="2" width="18.5703125" customWidth="1"/>
    <col min="3" max="3" width="10.5703125" customWidth="1"/>
    <col min="4" max="5" width="26.7109375" customWidth="1"/>
    <col min="6" max="6" width="30.85546875" customWidth="1"/>
  </cols>
  <sheetData>
    <row r="1" spans="1:6" ht="53.25" customHeight="1" x14ac:dyDescent="0.25">
      <c r="A1" s="1"/>
      <c r="B1" s="53" t="s">
        <v>38</v>
      </c>
      <c r="C1" s="53"/>
      <c r="D1" s="53"/>
      <c r="E1" s="53"/>
      <c r="F1" s="53"/>
    </row>
    <row r="2" spans="1:6" ht="15.75" customHeight="1" x14ac:dyDescent="0.25">
      <c r="A2" s="1"/>
      <c r="B2" s="24"/>
      <c r="C2" s="24"/>
      <c r="D2" s="24"/>
      <c r="E2" s="24"/>
      <c r="F2" s="24"/>
    </row>
    <row r="3" spans="1:6" ht="20.25" x14ac:dyDescent="0.25">
      <c r="A3" s="28" t="s">
        <v>21</v>
      </c>
      <c r="B3" s="59"/>
      <c r="C3" s="59"/>
      <c r="D3" s="59"/>
      <c r="E3" s="59"/>
      <c r="F3" s="59"/>
    </row>
    <row r="4" spans="1:6" ht="23.25" x14ac:dyDescent="0.25">
      <c r="A4" s="25"/>
      <c r="B4" s="26"/>
      <c r="C4" s="26"/>
      <c r="D4" s="26"/>
      <c r="E4" s="26"/>
      <c r="F4" s="26"/>
    </row>
    <row r="5" spans="1:6" ht="30" customHeight="1" x14ac:dyDescent="0.25">
      <c r="A5" s="63" t="s">
        <v>22</v>
      </c>
      <c r="B5" s="63"/>
      <c r="C5" s="59"/>
      <c r="D5" s="59"/>
      <c r="E5" s="59"/>
      <c r="F5" s="59"/>
    </row>
    <row r="6" spans="1:6" ht="30" customHeight="1" x14ac:dyDescent="0.25">
      <c r="A6" s="58" t="s">
        <v>34</v>
      </c>
      <c r="B6" s="58"/>
      <c r="C6" s="55"/>
      <c r="D6" s="56"/>
      <c r="E6" s="56"/>
      <c r="F6" s="57"/>
    </row>
    <row r="7" spans="1:6" ht="30" customHeight="1" x14ac:dyDescent="0.25">
      <c r="A7" s="58" t="s">
        <v>35</v>
      </c>
      <c r="B7" s="58"/>
      <c r="C7" s="64"/>
      <c r="D7" s="64"/>
      <c r="E7" s="64"/>
      <c r="F7" s="64"/>
    </row>
    <row r="8" spans="1:6" ht="30" customHeight="1" x14ac:dyDescent="0.25">
      <c r="A8" s="58" t="s">
        <v>23</v>
      </c>
      <c r="B8" s="58"/>
      <c r="C8" s="59"/>
      <c r="D8" s="59"/>
      <c r="E8" s="59"/>
      <c r="F8" s="59"/>
    </row>
    <row r="9" spans="1:6" ht="30" customHeight="1" x14ac:dyDescent="0.25">
      <c r="A9" s="58" t="s">
        <v>24</v>
      </c>
      <c r="B9" s="58"/>
      <c r="C9" s="59"/>
      <c r="D9" s="59"/>
      <c r="E9" s="59"/>
      <c r="F9" s="59"/>
    </row>
    <row r="10" spans="1:6" ht="15.75" customHeight="1" x14ac:dyDescent="0.25">
      <c r="A10" s="25"/>
      <c r="B10" s="26"/>
      <c r="C10" s="26"/>
      <c r="D10" s="26"/>
      <c r="E10" s="26"/>
      <c r="F10" s="26"/>
    </row>
    <row r="11" spans="1:6" ht="30" customHeight="1" x14ac:dyDescent="0.25">
      <c r="A11" s="58" t="s">
        <v>53</v>
      </c>
      <c r="B11" s="58"/>
      <c r="C11" s="26"/>
      <c r="D11" s="58" t="s">
        <v>52</v>
      </c>
      <c r="E11" s="58"/>
      <c r="F11" s="58"/>
    </row>
    <row r="12" spans="1:6" ht="30" customHeight="1" x14ac:dyDescent="0.25">
      <c r="A12" s="62" t="s">
        <v>26</v>
      </c>
      <c r="B12" s="62"/>
      <c r="C12" s="27"/>
      <c r="D12" s="54" t="s">
        <v>0</v>
      </c>
      <c r="E12" s="54"/>
      <c r="F12" s="54"/>
    </row>
    <row r="13" spans="1:6" ht="32.25" customHeight="1" x14ac:dyDescent="0.25">
      <c r="A13" s="58" t="s">
        <v>54</v>
      </c>
      <c r="B13" s="58"/>
      <c r="C13" s="58"/>
      <c r="D13" s="58"/>
      <c r="E13" s="58"/>
      <c r="F13" s="58"/>
    </row>
    <row r="14" spans="1:6" ht="11.25" customHeight="1" x14ac:dyDescent="0.25">
      <c r="A14" s="2"/>
      <c r="B14" s="3"/>
      <c r="C14" s="4"/>
      <c r="D14" s="5"/>
      <c r="E14" s="6"/>
      <c r="F14" s="5"/>
    </row>
    <row r="15" spans="1:6" ht="25.5" x14ac:dyDescent="0.25">
      <c r="A15" s="60" t="s">
        <v>41</v>
      </c>
      <c r="B15" s="61"/>
      <c r="C15" s="7"/>
      <c r="D15" s="8"/>
      <c r="E15" s="29" t="s">
        <v>1</v>
      </c>
      <c r="F15" s="7"/>
    </row>
    <row r="16" spans="1:6" ht="8.25" customHeight="1" x14ac:dyDescent="0.25">
      <c r="A16" s="9"/>
      <c r="B16" s="9"/>
      <c r="C16" s="9"/>
      <c r="D16" s="10"/>
      <c r="E16" s="6"/>
      <c r="F16" s="5"/>
    </row>
    <row r="17" spans="1:6" ht="45" x14ac:dyDescent="0.25">
      <c r="A17" s="43" t="s">
        <v>27</v>
      </c>
      <c r="B17" s="44"/>
      <c r="C17" s="45"/>
      <c r="D17" s="11" t="s">
        <v>2</v>
      </c>
      <c r="E17" s="11" t="s">
        <v>3</v>
      </c>
      <c r="F17" s="12" t="s">
        <v>4</v>
      </c>
    </row>
    <row r="18" spans="1:6" ht="24.95" customHeight="1" x14ac:dyDescent="0.25">
      <c r="A18" s="13">
        <v>4.91</v>
      </c>
      <c r="B18" s="46" t="s">
        <v>28</v>
      </c>
      <c r="C18" s="47"/>
      <c r="D18" s="14"/>
      <c r="E18" s="14"/>
      <c r="F18" s="15">
        <f>D18+E18</f>
        <v>0</v>
      </c>
    </row>
    <row r="19" spans="1:6" ht="18" x14ac:dyDescent="0.25">
      <c r="A19" s="48" t="s">
        <v>5</v>
      </c>
      <c r="B19" s="49"/>
      <c r="C19" s="50"/>
      <c r="D19" s="51" t="s">
        <v>6</v>
      </c>
      <c r="E19" s="52"/>
      <c r="F19" s="16"/>
    </row>
    <row r="20" spans="1:6" ht="24.95" customHeight="1" x14ac:dyDescent="0.25">
      <c r="A20" s="13">
        <v>2.13</v>
      </c>
      <c r="B20" s="46" t="s">
        <v>39</v>
      </c>
      <c r="C20" s="47"/>
      <c r="D20" s="14"/>
      <c r="E20" s="14"/>
      <c r="F20" s="15">
        <f t="shared" ref="F20:F24" si="0">D20+E20</f>
        <v>0</v>
      </c>
    </row>
    <row r="21" spans="1:6" ht="24.95" customHeight="1" x14ac:dyDescent="0.25">
      <c r="A21" s="13">
        <v>4.1100000000000003</v>
      </c>
      <c r="B21" s="46" t="s">
        <v>7</v>
      </c>
      <c r="C21" s="47"/>
      <c r="D21" s="14"/>
      <c r="E21" s="14"/>
      <c r="F21" s="15">
        <f t="shared" si="0"/>
        <v>0</v>
      </c>
    </row>
    <row r="22" spans="1:6" ht="24.95" customHeight="1" x14ac:dyDescent="0.25">
      <c r="A22" s="13">
        <v>4.12</v>
      </c>
      <c r="B22" s="76" t="s">
        <v>29</v>
      </c>
      <c r="C22" s="77"/>
      <c r="D22" s="14"/>
      <c r="E22" s="14"/>
      <c r="F22" s="15">
        <f t="shared" si="0"/>
        <v>0</v>
      </c>
    </row>
    <row r="23" spans="1:6" ht="24.95" customHeight="1" x14ac:dyDescent="0.25">
      <c r="A23" s="13">
        <v>4.13</v>
      </c>
      <c r="B23" s="46" t="s">
        <v>8</v>
      </c>
      <c r="C23" s="47"/>
      <c r="D23" s="14"/>
      <c r="E23" s="14"/>
      <c r="F23" s="15">
        <f t="shared" si="0"/>
        <v>0</v>
      </c>
    </row>
    <row r="24" spans="1:6" ht="24.95" customHeight="1" x14ac:dyDescent="0.25">
      <c r="A24" s="13">
        <v>4.1399999999999997</v>
      </c>
      <c r="B24" s="46" t="s">
        <v>9</v>
      </c>
      <c r="C24" s="47"/>
      <c r="D24" s="14"/>
      <c r="E24" s="14"/>
      <c r="F24" s="15">
        <f t="shared" si="0"/>
        <v>0</v>
      </c>
    </row>
    <row r="25" spans="1:6" ht="24.95" customHeight="1" x14ac:dyDescent="0.25">
      <c r="A25" s="13">
        <v>4.21</v>
      </c>
      <c r="B25" s="46" t="s">
        <v>48</v>
      </c>
      <c r="C25" s="47"/>
      <c r="D25" s="14"/>
      <c r="E25" s="14"/>
      <c r="F25" s="15">
        <f>IF((D25+E25)&lt;30000,0,((D25+E25)-30000))</f>
        <v>0</v>
      </c>
    </row>
    <row r="26" spans="1:6" ht="24.95" customHeight="1" x14ac:dyDescent="0.25">
      <c r="A26" s="13">
        <v>4.3099999999999996</v>
      </c>
      <c r="B26" s="46" t="s">
        <v>49</v>
      </c>
      <c r="C26" s="47"/>
      <c r="D26" s="14"/>
      <c r="E26" s="14"/>
      <c r="F26" s="15">
        <f>IF((D26+E26)&lt;15000,0,((D26+E26)-15000))</f>
        <v>0</v>
      </c>
    </row>
    <row r="27" spans="1:6" ht="47.25" customHeight="1" x14ac:dyDescent="0.25">
      <c r="A27" s="39">
        <v>4.38</v>
      </c>
      <c r="B27" s="46" t="s">
        <v>51</v>
      </c>
      <c r="C27" s="47"/>
      <c r="D27" s="14"/>
      <c r="E27" s="14"/>
      <c r="F27" s="15">
        <f>IF((D27+E27)&lt;3000,0,((D27+E27)-3000))</f>
        <v>0</v>
      </c>
    </row>
    <row r="28" spans="1:6" ht="18" x14ac:dyDescent="0.25">
      <c r="A28" s="75" t="s">
        <v>10</v>
      </c>
      <c r="B28" s="49"/>
      <c r="C28" s="50"/>
      <c r="D28" s="51" t="s">
        <v>11</v>
      </c>
      <c r="E28" s="52"/>
      <c r="F28" s="16"/>
    </row>
    <row r="29" spans="1:6" ht="24.95" customHeight="1" x14ac:dyDescent="0.25">
      <c r="A29" s="13">
        <v>7.91</v>
      </c>
      <c r="B29" s="46" t="s">
        <v>50</v>
      </c>
      <c r="C29" s="47"/>
      <c r="D29" s="14"/>
      <c r="E29" s="14"/>
      <c r="F29" s="15">
        <f>(D29+E29)*0.05</f>
        <v>0</v>
      </c>
    </row>
    <row r="30" spans="1:6" ht="18" x14ac:dyDescent="0.25">
      <c r="A30" s="74"/>
      <c r="B30" s="74"/>
      <c r="C30" s="74"/>
      <c r="D30" s="74"/>
      <c r="E30" s="74"/>
      <c r="F30" s="74"/>
    </row>
    <row r="31" spans="1:6" ht="18" x14ac:dyDescent="0.25">
      <c r="A31" s="73" t="s">
        <v>12</v>
      </c>
      <c r="B31" s="73"/>
      <c r="C31" s="73"/>
      <c r="D31" s="73"/>
      <c r="E31" s="73"/>
      <c r="F31" s="33">
        <f>SUM(F18:F29)</f>
        <v>0</v>
      </c>
    </row>
    <row r="32" spans="1:6" ht="18" x14ac:dyDescent="0.25">
      <c r="A32" s="31"/>
      <c r="B32" s="31"/>
      <c r="C32" s="31"/>
      <c r="D32" s="31"/>
      <c r="E32" s="31"/>
      <c r="F32" s="32"/>
    </row>
    <row r="33" spans="1:6" ht="33.75" customHeight="1" x14ac:dyDescent="0.25">
      <c r="A33" s="58" t="s">
        <v>42</v>
      </c>
      <c r="B33" s="58"/>
      <c r="C33" s="58"/>
      <c r="D33" s="58"/>
      <c r="E33" s="65"/>
      <c r="F33" s="34">
        <f>IF(C15=1,(VLOOKUP(F31,'Tabelle Unselbstständig'!A13:E37,2,TRUE)),VLOOKUP(F31,'Tabelle Unselbstständig'!A13:E37,3,TRUE))</f>
        <v>8</v>
      </c>
    </row>
    <row r="34" spans="1:6" ht="17.25" customHeight="1" x14ac:dyDescent="0.25">
      <c r="A34" s="31"/>
      <c r="B34" s="31"/>
      <c r="C34" s="31"/>
      <c r="D34" s="31"/>
      <c r="E34" s="31"/>
      <c r="F34" s="32"/>
    </row>
    <row r="35" spans="1:6" ht="51" x14ac:dyDescent="0.25">
      <c r="A35" s="70" t="s">
        <v>13</v>
      </c>
      <c r="B35" s="71"/>
      <c r="C35" s="71"/>
      <c r="D35" s="72" t="s">
        <v>14</v>
      </c>
      <c r="E35" s="72"/>
      <c r="F35" s="30" t="s">
        <v>15</v>
      </c>
    </row>
    <row r="36" spans="1:6" ht="12" customHeight="1" x14ac:dyDescent="0.25">
      <c r="A36" s="17"/>
      <c r="B36" s="17"/>
      <c r="C36" s="17"/>
      <c r="D36" s="18"/>
      <c r="E36" s="18"/>
      <c r="F36" s="18"/>
    </row>
    <row r="37" spans="1:6" ht="21.75" customHeight="1" x14ac:dyDescent="0.25">
      <c r="A37" s="66" t="s">
        <v>30</v>
      </c>
      <c r="B37" s="67"/>
      <c r="C37" s="67"/>
      <c r="D37" s="67"/>
      <c r="E37" s="68" t="s">
        <v>31</v>
      </c>
      <c r="F37" s="69"/>
    </row>
    <row r="38" spans="1:6" x14ac:dyDescent="0.25">
      <c r="A38" s="5"/>
      <c r="B38" s="5"/>
      <c r="C38" s="5"/>
      <c r="D38" s="5"/>
      <c r="E38" s="6"/>
      <c r="F38" s="5"/>
    </row>
    <row r="39" spans="1:6" x14ac:dyDescent="0.25">
      <c r="A39" s="5"/>
      <c r="B39" s="5"/>
      <c r="C39" s="5"/>
      <c r="D39" s="5"/>
      <c r="E39" s="6"/>
      <c r="F39" s="5"/>
    </row>
    <row r="40" spans="1:6" x14ac:dyDescent="0.25">
      <c r="A40" s="5"/>
      <c r="B40" s="5"/>
      <c r="C40" s="5"/>
      <c r="D40" s="5"/>
      <c r="E40" s="6"/>
      <c r="F40" s="5"/>
    </row>
    <row r="41" spans="1:6" x14ac:dyDescent="0.25">
      <c r="A41" s="5"/>
      <c r="B41" s="5"/>
      <c r="C41" s="5"/>
      <c r="D41" s="5"/>
      <c r="E41" s="6"/>
      <c r="F41" s="5"/>
    </row>
    <row r="42" spans="1:6" x14ac:dyDescent="0.25">
      <c r="A42" s="5"/>
      <c r="B42" s="5"/>
      <c r="C42" s="5"/>
      <c r="D42" s="5"/>
      <c r="E42" s="6"/>
      <c r="F42" s="5"/>
    </row>
  </sheetData>
  <sheetProtection password="884B" sheet="1" objects="1" scenarios="1" selectLockedCells="1"/>
  <mergeCells count="40">
    <mergeCell ref="B21:C21"/>
    <mergeCell ref="B27:C27"/>
    <mergeCell ref="B26:C26"/>
    <mergeCell ref="B20:C20"/>
    <mergeCell ref="B22:C22"/>
    <mergeCell ref="B23:C23"/>
    <mergeCell ref="B25:C25"/>
    <mergeCell ref="B24:C24"/>
    <mergeCell ref="D28:E28"/>
    <mergeCell ref="A33:E33"/>
    <mergeCell ref="A37:D37"/>
    <mergeCell ref="E37:F37"/>
    <mergeCell ref="A35:C35"/>
    <mergeCell ref="D35:E35"/>
    <mergeCell ref="A31:E31"/>
    <mergeCell ref="B29:C29"/>
    <mergeCell ref="A30:F30"/>
    <mergeCell ref="A28:C28"/>
    <mergeCell ref="A5:B5"/>
    <mergeCell ref="C5:F5"/>
    <mergeCell ref="C7:F7"/>
    <mergeCell ref="C8:F8"/>
    <mergeCell ref="A6:B6"/>
    <mergeCell ref="A7:B7"/>
    <mergeCell ref="A17:C17"/>
    <mergeCell ref="B18:C18"/>
    <mergeCell ref="A19:C19"/>
    <mergeCell ref="D19:E19"/>
    <mergeCell ref="B1:F1"/>
    <mergeCell ref="D12:F12"/>
    <mergeCell ref="C6:F6"/>
    <mergeCell ref="A9:B9"/>
    <mergeCell ref="C9:F9"/>
    <mergeCell ref="A15:B15"/>
    <mergeCell ref="A8:B8"/>
    <mergeCell ref="A11:B11"/>
    <mergeCell ref="D11:F11"/>
    <mergeCell ref="A12:B12"/>
    <mergeCell ref="A13:F13"/>
    <mergeCell ref="B3:F3"/>
  </mergeCells>
  <pageMargins left="0.7" right="0.7" top="0.78740157499999996" bottom="0.78740157499999996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="130" zoomScaleNormal="130" workbookViewId="0">
      <selection sqref="A1:C1"/>
    </sheetView>
  </sheetViews>
  <sheetFormatPr baseColWidth="10" defaultRowHeight="15" x14ac:dyDescent="0.25"/>
  <cols>
    <col min="1" max="1" width="30.7109375" customWidth="1"/>
    <col min="2" max="3" width="33.28515625" bestFit="1" customWidth="1"/>
  </cols>
  <sheetData>
    <row r="1" spans="1:3" ht="68.25" customHeight="1" x14ac:dyDescent="0.25">
      <c r="A1" s="78" t="s">
        <v>20</v>
      </c>
      <c r="B1" s="78"/>
      <c r="C1" s="78"/>
    </row>
    <row r="2" spans="1:3" ht="6.75" customHeight="1" x14ac:dyDescent="0.25">
      <c r="A2" s="19"/>
      <c r="B2" s="19"/>
      <c r="C2" s="19"/>
    </row>
    <row r="3" spans="1:3" ht="19.5" x14ac:dyDescent="0.25">
      <c r="A3" s="79" t="s">
        <v>16</v>
      </c>
      <c r="B3" s="79"/>
      <c r="C3" s="79"/>
    </row>
    <row r="4" spans="1:3" ht="8.25" customHeight="1" x14ac:dyDescent="0.25">
      <c r="A4" s="20"/>
      <c r="B4" s="20"/>
      <c r="C4" s="20"/>
    </row>
    <row r="5" spans="1:3" ht="36" customHeight="1" x14ac:dyDescent="0.25">
      <c r="A5" s="80" t="s">
        <v>37</v>
      </c>
      <c r="B5" s="80"/>
      <c r="C5" s="80"/>
    </row>
    <row r="6" spans="1:3" ht="9.75" customHeight="1" x14ac:dyDescent="0.25">
      <c r="A6" s="21"/>
      <c r="B6" s="21"/>
      <c r="C6" s="21"/>
    </row>
    <row r="7" spans="1:3" ht="48" customHeight="1" x14ac:dyDescent="0.25">
      <c r="A7" s="80" t="s">
        <v>32</v>
      </c>
      <c r="B7" s="80"/>
      <c r="C7" s="80"/>
    </row>
    <row r="8" spans="1:3" ht="8.25" customHeight="1" x14ac:dyDescent="0.25">
      <c r="A8" s="22"/>
      <c r="B8" s="22"/>
      <c r="C8" s="22"/>
    </row>
    <row r="9" spans="1:3" ht="36" customHeight="1" x14ac:dyDescent="0.25">
      <c r="A9" s="80" t="s">
        <v>17</v>
      </c>
      <c r="B9" s="80"/>
      <c r="C9" s="80"/>
    </row>
    <row r="10" spans="1:3" x14ac:dyDescent="0.25">
      <c r="A10" s="19"/>
      <c r="B10" s="19"/>
      <c r="C10" s="19"/>
    </row>
    <row r="11" spans="1:3" ht="15.75" x14ac:dyDescent="0.25">
      <c r="A11" s="37" t="s">
        <v>18</v>
      </c>
      <c r="B11" s="38" t="s">
        <v>19</v>
      </c>
      <c r="C11" s="38" t="s">
        <v>40</v>
      </c>
    </row>
    <row r="12" spans="1:3" ht="31.5" x14ac:dyDescent="0.25">
      <c r="A12" s="37" t="s">
        <v>36</v>
      </c>
      <c r="B12" s="38" t="s">
        <v>33</v>
      </c>
      <c r="C12" s="40" t="s">
        <v>43</v>
      </c>
    </row>
    <row r="13" spans="1:3" x14ac:dyDescent="0.25">
      <c r="A13" s="23">
        <v>0</v>
      </c>
      <c r="B13" s="36">
        <v>8</v>
      </c>
      <c r="C13" s="36">
        <v>8</v>
      </c>
    </row>
    <row r="14" spans="1:3" x14ac:dyDescent="0.25">
      <c r="A14" s="23">
        <v>40001</v>
      </c>
      <c r="B14" s="36">
        <v>8</v>
      </c>
      <c r="C14" s="35">
        <v>8</v>
      </c>
    </row>
    <row r="15" spans="1:3" x14ac:dyDescent="0.25">
      <c r="A15" s="23">
        <v>43001</v>
      </c>
      <c r="B15" s="35">
        <v>7.5</v>
      </c>
      <c r="C15" s="36">
        <v>8</v>
      </c>
    </row>
    <row r="16" spans="1:3" x14ac:dyDescent="0.25">
      <c r="A16" s="23">
        <v>46001</v>
      </c>
      <c r="B16" s="36">
        <v>7.5</v>
      </c>
      <c r="C16" s="36">
        <v>7.5</v>
      </c>
    </row>
    <row r="17" spans="1:3" x14ac:dyDescent="0.25">
      <c r="A17" s="23">
        <v>49001</v>
      </c>
      <c r="B17" s="36">
        <v>7</v>
      </c>
      <c r="C17" s="36">
        <v>7.5</v>
      </c>
    </row>
    <row r="18" spans="1:3" x14ac:dyDescent="0.25">
      <c r="A18" s="23">
        <v>52001</v>
      </c>
      <c r="B18" s="36">
        <v>6.5</v>
      </c>
      <c r="C18" s="36">
        <v>7</v>
      </c>
    </row>
    <row r="19" spans="1:3" x14ac:dyDescent="0.25">
      <c r="A19" s="23">
        <v>55001</v>
      </c>
      <c r="B19" s="36">
        <v>6</v>
      </c>
      <c r="C19" s="36">
        <v>6.5</v>
      </c>
    </row>
    <row r="20" spans="1:3" x14ac:dyDescent="0.25">
      <c r="A20" s="23">
        <v>58001</v>
      </c>
      <c r="B20" s="36">
        <v>5.5</v>
      </c>
      <c r="C20" s="36">
        <v>6</v>
      </c>
    </row>
    <row r="21" spans="1:3" x14ac:dyDescent="0.25">
      <c r="A21" s="23">
        <v>61501</v>
      </c>
      <c r="B21" s="36">
        <v>5</v>
      </c>
      <c r="C21" s="36">
        <v>5.5</v>
      </c>
    </row>
    <row r="22" spans="1:3" x14ac:dyDescent="0.25">
      <c r="A22" s="23">
        <v>65001</v>
      </c>
      <c r="B22" s="36">
        <v>4.5999999999999996</v>
      </c>
      <c r="C22" s="36">
        <v>5</v>
      </c>
    </row>
    <row r="23" spans="1:3" x14ac:dyDescent="0.25">
      <c r="A23" s="23">
        <v>68501</v>
      </c>
      <c r="B23" s="36">
        <v>4.2</v>
      </c>
      <c r="C23" s="36">
        <v>4.5999999999999996</v>
      </c>
    </row>
    <row r="24" spans="1:3" x14ac:dyDescent="0.25">
      <c r="A24" s="23">
        <v>72001</v>
      </c>
      <c r="B24" s="36">
        <v>3.8</v>
      </c>
      <c r="C24" s="36">
        <v>4.2</v>
      </c>
    </row>
    <row r="25" spans="1:3" x14ac:dyDescent="0.25">
      <c r="A25" s="23">
        <v>75501</v>
      </c>
      <c r="B25" s="36">
        <v>3.2</v>
      </c>
      <c r="C25" s="36">
        <v>3.8</v>
      </c>
    </row>
    <row r="26" spans="1:3" x14ac:dyDescent="0.25">
      <c r="A26" s="23">
        <v>79001</v>
      </c>
      <c r="B26" s="36">
        <v>2.8</v>
      </c>
      <c r="C26" s="36">
        <v>3.2</v>
      </c>
    </row>
    <row r="27" spans="1:3" x14ac:dyDescent="0.25">
      <c r="A27" s="23">
        <v>83001</v>
      </c>
      <c r="B27" s="36">
        <v>2.4</v>
      </c>
      <c r="C27" s="36">
        <v>2.8</v>
      </c>
    </row>
    <row r="28" spans="1:3" x14ac:dyDescent="0.25">
      <c r="A28" s="23">
        <v>87001</v>
      </c>
      <c r="B28" s="36">
        <v>2.1</v>
      </c>
      <c r="C28" s="36">
        <v>2.4</v>
      </c>
    </row>
    <row r="29" spans="1:3" x14ac:dyDescent="0.25">
      <c r="A29" s="23">
        <v>91001</v>
      </c>
      <c r="B29" s="36">
        <v>1.8</v>
      </c>
      <c r="C29" s="36">
        <v>2.1</v>
      </c>
    </row>
    <row r="30" spans="1:3" x14ac:dyDescent="0.25">
      <c r="A30" s="23">
        <v>95001</v>
      </c>
      <c r="B30" s="36">
        <v>1.5</v>
      </c>
      <c r="C30" s="36">
        <v>1.8</v>
      </c>
    </row>
    <row r="31" spans="1:3" x14ac:dyDescent="0.25">
      <c r="A31" s="23">
        <v>99001</v>
      </c>
      <c r="B31" s="36">
        <v>1.2</v>
      </c>
      <c r="C31" s="36">
        <v>1.5</v>
      </c>
    </row>
    <row r="32" spans="1:3" x14ac:dyDescent="0.25">
      <c r="A32" s="23">
        <v>103001</v>
      </c>
      <c r="B32" s="36">
        <v>1</v>
      </c>
      <c r="C32" s="36">
        <v>1.2</v>
      </c>
    </row>
    <row r="33" spans="1:3" x14ac:dyDescent="0.25">
      <c r="A33" s="23">
        <v>107501</v>
      </c>
      <c r="B33" s="36">
        <v>0.8</v>
      </c>
      <c r="C33" s="36">
        <v>1</v>
      </c>
    </row>
    <row r="34" spans="1:3" x14ac:dyDescent="0.25">
      <c r="A34" s="23">
        <v>112001</v>
      </c>
      <c r="B34" s="36">
        <v>0.6</v>
      </c>
      <c r="C34" s="36">
        <v>0.8</v>
      </c>
    </row>
    <row r="35" spans="1:3" x14ac:dyDescent="0.25">
      <c r="A35" s="23">
        <v>116501</v>
      </c>
      <c r="B35" s="36">
        <v>0.4</v>
      </c>
      <c r="C35" s="36">
        <v>0.6</v>
      </c>
    </row>
    <row r="36" spans="1:3" x14ac:dyDescent="0.25">
      <c r="A36" s="23">
        <v>121001</v>
      </c>
      <c r="B36" s="36">
        <v>0.2</v>
      </c>
      <c r="C36" s="36">
        <v>0.4</v>
      </c>
    </row>
    <row r="37" spans="1:3" x14ac:dyDescent="0.25">
      <c r="A37" s="23">
        <v>125501</v>
      </c>
      <c r="B37" s="36">
        <v>0</v>
      </c>
      <c r="C37" s="36">
        <v>0.2</v>
      </c>
    </row>
  </sheetData>
  <sheetProtection password="884B" sheet="1" selectLockedCells="1"/>
  <mergeCells count="5">
    <mergeCell ref="A1:C1"/>
    <mergeCell ref="A3:C3"/>
    <mergeCell ref="A5:C5"/>
    <mergeCell ref="A7:C7"/>
    <mergeCell ref="A9:C9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Normal="100" workbookViewId="0">
      <selection activeCell="D23" sqref="D23"/>
    </sheetView>
  </sheetViews>
  <sheetFormatPr baseColWidth="10" defaultColWidth="11.42578125" defaultRowHeight="15" x14ac:dyDescent="0.25"/>
  <cols>
    <col min="1" max="1" width="20.7109375" customWidth="1"/>
    <col min="2" max="2" width="17.42578125" customWidth="1"/>
    <col min="3" max="3" width="9.7109375" customWidth="1"/>
    <col min="4" max="5" width="26.7109375" customWidth="1"/>
    <col min="6" max="6" width="30.85546875" customWidth="1"/>
  </cols>
  <sheetData>
    <row r="1" spans="1:6" ht="53.25" customHeight="1" x14ac:dyDescent="0.25">
      <c r="A1" s="1"/>
      <c r="B1" s="53" t="s">
        <v>46</v>
      </c>
      <c r="C1" s="53"/>
      <c r="D1" s="53"/>
      <c r="E1" s="53"/>
      <c r="F1" s="53"/>
    </row>
    <row r="2" spans="1:6" ht="15.75" customHeight="1" x14ac:dyDescent="0.25">
      <c r="A2" s="1"/>
      <c r="B2" s="41"/>
      <c r="C2" s="41"/>
      <c r="D2" s="41"/>
      <c r="E2" s="41"/>
      <c r="F2" s="41"/>
    </row>
    <row r="3" spans="1:6" ht="20.25" x14ac:dyDescent="0.25">
      <c r="A3" s="28" t="s">
        <v>21</v>
      </c>
      <c r="B3" s="59"/>
      <c r="C3" s="59"/>
      <c r="D3" s="59"/>
      <c r="E3" s="59"/>
      <c r="F3" s="59"/>
    </row>
    <row r="4" spans="1:6" ht="23.25" x14ac:dyDescent="0.25">
      <c r="A4" s="25"/>
      <c r="B4" s="26"/>
      <c r="C4" s="26"/>
      <c r="D4" s="26"/>
      <c r="E4" s="26"/>
      <c r="F4" s="26"/>
    </row>
    <row r="5" spans="1:6" ht="30" customHeight="1" x14ac:dyDescent="0.25">
      <c r="A5" s="63" t="s">
        <v>22</v>
      </c>
      <c r="B5" s="63"/>
      <c r="C5" s="59"/>
      <c r="D5" s="59"/>
      <c r="E5" s="59"/>
      <c r="F5" s="59"/>
    </row>
    <row r="6" spans="1:6" ht="30" customHeight="1" x14ac:dyDescent="0.25">
      <c r="A6" s="58" t="s">
        <v>34</v>
      </c>
      <c r="B6" s="58"/>
      <c r="C6" s="55"/>
      <c r="D6" s="56"/>
      <c r="E6" s="56"/>
      <c r="F6" s="57"/>
    </row>
    <row r="7" spans="1:6" ht="30" customHeight="1" x14ac:dyDescent="0.25">
      <c r="A7" s="58" t="s">
        <v>35</v>
      </c>
      <c r="B7" s="58"/>
      <c r="C7" s="64"/>
      <c r="D7" s="64"/>
      <c r="E7" s="64"/>
      <c r="F7" s="64"/>
    </row>
    <row r="8" spans="1:6" ht="30" customHeight="1" x14ac:dyDescent="0.25">
      <c r="A8" s="58" t="s">
        <v>23</v>
      </c>
      <c r="B8" s="58"/>
      <c r="C8" s="59"/>
      <c r="D8" s="59"/>
      <c r="E8" s="59"/>
      <c r="F8" s="59"/>
    </row>
    <row r="9" spans="1:6" ht="30" customHeight="1" x14ac:dyDescent="0.25">
      <c r="A9" s="58" t="s">
        <v>24</v>
      </c>
      <c r="B9" s="58"/>
      <c r="C9" s="59"/>
      <c r="D9" s="59"/>
      <c r="E9" s="59"/>
      <c r="F9" s="59"/>
    </row>
    <row r="10" spans="1:6" ht="15.75" customHeight="1" x14ac:dyDescent="0.25">
      <c r="A10" s="25"/>
      <c r="B10" s="26"/>
      <c r="C10" s="26"/>
      <c r="D10" s="26"/>
      <c r="E10" s="26"/>
      <c r="F10" s="26"/>
    </row>
    <row r="11" spans="1:6" ht="30" customHeight="1" x14ac:dyDescent="0.25">
      <c r="A11" s="58" t="s">
        <v>53</v>
      </c>
      <c r="B11" s="58"/>
      <c r="C11" s="26"/>
      <c r="D11" s="58" t="s">
        <v>25</v>
      </c>
      <c r="E11" s="58"/>
      <c r="F11" s="58"/>
    </row>
    <row r="12" spans="1:6" ht="30" customHeight="1" x14ac:dyDescent="0.25">
      <c r="A12" s="62" t="s">
        <v>26</v>
      </c>
      <c r="B12" s="62"/>
      <c r="C12" s="27"/>
      <c r="D12" s="54" t="s">
        <v>0</v>
      </c>
      <c r="E12" s="54"/>
      <c r="F12" s="54"/>
    </row>
    <row r="13" spans="1:6" ht="32.25" customHeight="1" x14ac:dyDescent="0.25">
      <c r="A13" s="58" t="s">
        <v>55</v>
      </c>
      <c r="B13" s="58"/>
      <c r="C13" s="58"/>
      <c r="D13" s="58"/>
      <c r="E13" s="58"/>
      <c r="F13" s="58"/>
    </row>
    <row r="14" spans="1:6" ht="11.25" customHeight="1" x14ac:dyDescent="0.25">
      <c r="A14" s="2"/>
      <c r="B14" s="3"/>
      <c r="C14" s="4"/>
      <c r="D14" s="5"/>
      <c r="E14" s="6"/>
      <c r="F14" s="5"/>
    </row>
    <row r="15" spans="1:6" ht="25.5" x14ac:dyDescent="0.25">
      <c r="A15" s="60" t="s">
        <v>41</v>
      </c>
      <c r="B15" s="61"/>
      <c r="C15" s="7"/>
      <c r="D15" s="8"/>
      <c r="E15" s="29" t="s">
        <v>1</v>
      </c>
      <c r="F15" s="7"/>
    </row>
    <row r="16" spans="1:6" ht="8.25" customHeight="1" x14ac:dyDescent="0.25">
      <c r="A16" s="9"/>
      <c r="B16" s="9"/>
      <c r="C16" s="9"/>
      <c r="D16" s="10"/>
      <c r="E16" s="6"/>
      <c r="F16" s="5"/>
    </row>
    <row r="17" spans="1:6" ht="45" x14ac:dyDescent="0.25">
      <c r="A17" s="43" t="s">
        <v>27</v>
      </c>
      <c r="B17" s="44"/>
      <c r="C17" s="45"/>
      <c r="D17" s="11" t="s">
        <v>2</v>
      </c>
      <c r="E17" s="11" t="s">
        <v>3</v>
      </c>
      <c r="F17" s="12" t="s">
        <v>4</v>
      </c>
    </row>
    <row r="18" spans="1:6" ht="24.95" customHeight="1" x14ac:dyDescent="0.25">
      <c r="A18" s="13">
        <v>4.91</v>
      </c>
      <c r="B18" s="46" t="s">
        <v>28</v>
      </c>
      <c r="C18" s="47"/>
      <c r="D18" s="14"/>
      <c r="E18" s="14"/>
      <c r="F18" s="15">
        <f>D18+E18</f>
        <v>0</v>
      </c>
    </row>
    <row r="19" spans="1:6" ht="18" x14ac:dyDescent="0.25">
      <c r="A19" s="48" t="s">
        <v>5</v>
      </c>
      <c r="B19" s="49"/>
      <c r="C19" s="50"/>
      <c r="D19" s="51" t="s">
        <v>6</v>
      </c>
      <c r="E19" s="52"/>
      <c r="F19" s="16"/>
    </row>
    <row r="20" spans="1:6" ht="24.95" customHeight="1" x14ac:dyDescent="0.25">
      <c r="A20" s="13">
        <v>2.13</v>
      </c>
      <c r="B20" s="46" t="s">
        <v>39</v>
      </c>
      <c r="C20" s="47"/>
      <c r="D20" s="14"/>
      <c r="E20" s="14"/>
      <c r="F20" s="15">
        <f>D20+E20</f>
        <v>0</v>
      </c>
    </row>
    <row r="21" spans="1:6" ht="24.95" customHeight="1" x14ac:dyDescent="0.25">
      <c r="A21" s="13">
        <v>4.1100000000000003</v>
      </c>
      <c r="B21" s="46" t="s">
        <v>45</v>
      </c>
      <c r="C21" s="47"/>
      <c r="D21" s="14"/>
      <c r="E21" s="14"/>
      <c r="F21" s="15">
        <f>D21+E21</f>
        <v>0</v>
      </c>
    </row>
    <row r="22" spans="1:6" ht="24.95" customHeight="1" x14ac:dyDescent="0.25">
      <c r="A22" s="13">
        <v>4.12</v>
      </c>
      <c r="B22" s="46" t="s">
        <v>29</v>
      </c>
      <c r="C22" s="47"/>
      <c r="D22" s="14"/>
      <c r="E22" s="14"/>
      <c r="F22" s="15">
        <f>D22+E22</f>
        <v>0</v>
      </c>
    </row>
    <row r="23" spans="1:6" ht="33.75" customHeight="1" x14ac:dyDescent="0.25">
      <c r="A23" s="13">
        <v>4.21</v>
      </c>
      <c r="B23" s="46" t="s">
        <v>48</v>
      </c>
      <c r="C23" s="47"/>
      <c r="D23" s="14"/>
      <c r="E23" s="14"/>
      <c r="F23" s="15">
        <f>IF((D23+E23)&lt;30000,0,(D23+E23)-30000)</f>
        <v>0</v>
      </c>
    </row>
    <row r="24" spans="1:6" ht="24.95" customHeight="1" x14ac:dyDescent="0.25">
      <c r="A24" s="13">
        <v>4.3099999999999996</v>
      </c>
      <c r="B24" s="46" t="s">
        <v>49</v>
      </c>
      <c r="C24" s="47"/>
      <c r="D24" s="14"/>
      <c r="E24" s="14"/>
      <c r="F24" s="15">
        <f>IF((D24+E24)&lt;15000,0,(D24+E24)-15000)</f>
        <v>0</v>
      </c>
    </row>
    <row r="25" spans="1:6" ht="47.25" customHeight="1" x14ac:dyDescent="0.25">
      <c r="A25" s="39">
        <v>4.38</v>
      </c>
      <c r="B25" s="46" t="s">
        <v>51</v>
      </c>
      <c r="C25" s="47"/>
      <c r="D25" s="14"/>
      <c r="E25" s="14"/>
      <c r="F25" s="15">
        <f>IF((D25+E25)&lt;3000,0,(D25+E25)-3000)</f>
        <v>0</v>
      </c>
    </row>
    <row r="26" spans="1:6" ht="18" x14ac:dyDescent="0.25">
      <c r="A26" s="75" t="s">
        <v>10</v>
      </c>
      <c r="B26" s="49"/>
      <c r="C26" s="50"/>
      <c r="D26" s="51" t="s">
        <v>11</v>
      </c>
      <c r="E26" s="52"/>
      <c r="F26" s="16"/>
    </row>
    <row r="27" spans="1:6" ht="24.95" customHeight="1" x14ac:dyDescent="0.25">
      <c r="A27" s="13">
        <v>7.91</v>
      </c>
      <c r="B27" s="46" t="s">
        <v>50</v>
      </c>
      <c r="C27" s="47"/>
      <c r="D27" s="14"/>
      <c r="E27" s="14"/>
      <c r="F27" s="15">
        <f>(D27+E27)*0.05</f>
        <v>0</v>
      </c>
    </row>
    <row r="28" spans="1:6" ht="18" x14ac:dyDescent="0.25">
      <c r="A28" s="74"/>
      <c r="B28" s="74"/>
      <c r="C28" s="74"/>
      <c r="D28" s="74"/>
      <c r="E28" s="74"/>
      <c r="F28" s="74"/>
    </row>
    <row r="29" spans="1:6" ht="18" x14ac:dyDescent="0.25">
      <c r="A29" s="73" t="s">
        <v>12</v>
      </c>
      <c r="B29" s="73"/>
      <c r="C29" s="73"/>
      <c r="D29" s="73"/>
      <c r="E29" s="73"/>
      <c r="F29" s="33">
        <f>SUM(F18:F27)</f>
        <v>0</v>
      </c>
    </row>
    <row r="30" spans="1:6" ht="18" x14ac:dyDescent="0.25">
      <c r="A30" s="31"/>
      <c r="B30" s="31"/>
      <c r="C30" s="31"/>
      <c r="D30" s="31"/>
      <c r="E30" s="31"/>
      <c r="F30" s="32"/>
    </row>
    <row r="31" spans="1:6" ht="33.75" customHeight="1" x14ac:dyDescent="0.25">
      <c r="A31" s="58" t="s">
        <v>44</v>
      </c>
      <c r="B31" s="58"/>
      <c r="C31" s="58"/>
      <c r="D31" s="58"/>
      <c r="E31" s="65"/>
      <c r="F31" s="34">
        <f>IF(C15=1,(VLOOKUP(F29,'Tabelle Selbstständig'!A13:E37,2,TRUE)),VLOOKUP(F29,'Tabelle Selbstständig'!A13:E37,3,TRUE))</f>
        <v>8</v>
      </c>
    </row>
    <row r="32" spans="1:6" ht="17.25" customHeight="1" x14ac:dyDescent="0.25">
      <c r="A32" s="31"/>
      <c r="B32" s="31"/>
      <c r="C32" s="31"/>
      <c r="D32" s="31"/>
      <c r="E32" s="31"/>
      <c r="F32" s="32"/>
    </row>
    <row r="33" spans="1:6" ht="51" x14ac:dyDescent="0.25">
      <c r="A33" s="70" t="s">
        <v>13</v>
      </c>
      <c r="B33" s="71"/>
      <c r="C33" s="71"/>
      <c r="D33" s="72" t="s">
        <v>14</v>
      </c>
      <c r="E33" s="72"/>
      <c r="F33" s="30" t="s">
        <v>15</v>
      </c>
    </row>
    <row r="34" spans="1:6" ht="12" customHeight="1" x14ac:dyDescent="0.25">
      <c r="A34" s="17"/>
      <c r="B34" s="17"/>
      <c r="C34" s="17"/>
      <c r="D34" s="18"/>
      <c r="E34" s="18"/>
      <c r="F34" s="18"/>
    </row>
    <row r="35" spans="1:6" ht="21.75" customHeight="1" x14ac:dyDescent="0.25">
      <c r="A35" s="66" t="s">
        <v>30</v>
      </c>
      <c r="B35" s="67"/>
      <c r="C35" s="67"/>
      <c r="D35" s="67"/>
      <c r="E35" s="68" t="s">
        <v>31</v>
      </c>
      <c r="F35" s="69"/>
    </row>
    <row r="36" spans="1:6" x14ac:dyDescent="0.25">
      <c r="A36" s="5"/>
      <c r="B36" s="5"/>
      <c r="C36" s="5"/>
      <c r="D36" s="5"/>
      <c r="E36" s="6"/>
      <c r="F36" s="5"/>
    </row>
    <row r="37" spans="1:6" x14ac:dyDescent="0.25">
      <c r="A37" s="5"/>
      <c r="B37" s="5"/>
      <c r="C37" s="5"/>
      <c r="D37" s="5"/>
      <c r="E37" s="6"/>
      <c r="F37" s="5"/>
    </row>
    <row r="38" spans="1:6" x14ac:dyDescent="0.25">
      <c r="A38" s="5"/>
      <c r="B38" s="5"/>
      <c r="C38" s="5"/>
      <c r="D38" s="5"/>
      <c r="E38" s="6"/>
      <c r="F38" s="5"/>
    </row>
    <row r="39" spans="1:6" x14ac:dyDescent="0.25">
      <c r="A39" s="5"/>
      <c r="B39" s="5"/>
      <c r="C39" s="5"/>
      <c r="D39" s="5"/>
      <c r="E39" s="6"/>
      <c r="F39" s="5"/>
    </row>
    <row r="40" spans="1:6" x14ac:dyDescent="0.25">
      <c r="A40" s="5"/>
      <c r="B40" s="5"/>
      <c r="C40" s="5"/>
      <c r="D40" s="5"/>
      <c r="E40" s="6"/>
      <c r="F40" s="5"/>
    </row>
  </sheetData>
  <sheetProtection password="884B" sheet="1" selectLockedCells="1"/>
  <mergeCells count="38">
    <mergeCell ref="B1:F1"/>
    <mergeCell ref="D12:F12"/>
    <mergeCell ref="C6:F6"/>
    <mergeCell ref="A9:B9"/>
    <mergeCell ref="C9:F9"/>
    <mergeCell ref="B3:F3"/>
    <mergeCell ref="A5:B5"/>
    <mergeCell ref="C5:F5"/>
    <mergeCell ref="C7:F7"/>
    <mergeCell ref="C8:F8"/>
    <mergeCell ref="A6:B6"/>
    <mergeCell ref="A7:B7"/>
    <mergeCell ref="A29:E29"/>
    <mergeCell ref="B27:C27"/>
    <mergeCell ref="A8:B8"/>
    <mergeCell ref="A11:B11"/>
    <mergeCell ref="D11:F11"/>
    <mergeCell ref="A12:B12"/>
    <mergeCell ref="A13:F13"/>
    <mergeCell ref="A17:C17"/>
    <mergeCell ref="B18:C18"/>
    <mergeCell ref="A19:C19"/>
    <mergeCell ref="D19:E19"/>
    <mergeCell ref="A15:B15"/>
    <mergeCell ref="B20:C20"/>
    <mergeCell ref="B22:C22"/>
    <mergeCell ref="B23:C23"/>
    <mergeCell ref="A28:F28"/>
    <mergeCell ref="A31:E31"/>
    <mergeCell ref="A35:D35"/>
    <mergeCell ref="E35:F35"/>
    <mergeCell ref="A33:C33"/>
    <mergeCell ref="D33:E33"/>
    <mergeCell ref="A26:C26"/>
    <mergeCell ref="B21:C21"/>
    <mergeCell ref="B25:C25"/>
    <mergeCell ref="B24:C24"/>
    <mergeCell ref="D26:E26"/>
  </mergeCells>
  <pageMargins left="0.7" right="0.7" top="0.78740157499999996" bottom="0.78740157499999996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zoomScale="130" zoomScaleNormal="130" workbookViewId="0">
      <selection sqref="A1:C1"/>
    </sheetView>
  </sheetViews>
  <sheetFormatPr baseColWidth="10" defaultRowHeight="15" x14ac:dyDescent="0.25"/>
  <cols>
    <col min="1" max="1" width="30.7109375" customWidth="1"/>
    <col min="2" max="3" width="33.28515625" bestFit="1" customWidth="1"/>
  </cols>
  <sheetData>
    <row r="1" spans="1:3" ht="68.25" customHeight="1" x14ac:dyDescent="0.25">
      <c r="A1" s="78" t="s">
        <v>20</v>
      </c>
      <c r="B1" s="78"/>
      <c r="C1" s="78"/>
    </row>
    <row r="2" spans="1:3" ht="6.75" customHeight="1" x14ac:dyDescent="0.25">
      <c r="A2" s="19"/>
      <c r="B2" s="19"/>
      <c r="C2" s="19"/>
    </row>
    <row r="3" spans="1:3" ht="19.5" x14ac:dyDescent="0.25">
      <c r="A3" s="79" t="s">
        <v>16</v>
      </c>
      <c r="B3" s="79"/>
      <c r="C3" s="79"/>
    </row>
    <row r="4" spans="1:3" ht="8.25" customHeight="1" x14ac:dyDescent="0.25">
      <c r="A4" s="20"/>
      <c r="B4" s="20"/>
      <c r="C4" s="20"/>
    </row>
    <row r="5" spans="1:3" ht="36" customHeight="1" x14ac:dyDescent="0.25">
      <c r="A5" s="80" t="s">
        <v>37</v>
      </c>
      <c r="B5" s="80"/>
      <c r="C5" s="80"/>
    </row>
    <row r="6" spans="1:3" ht="9.75" customHeight="1" x14ac:dyDescent="0.25">
      <c r="A6" s="21"/>
      <c r="B6" s="21"/>
      <c r="C6" s="21"/>
    </row>
    <row r="7" spans="1:3" ht="48" customHeight="1" x14ac:dyDescent="0.25">
      <c r="A7" s="80" t="s">
        <v>32</v>
      </c>
      <c r="B7" s="80"/>
      <c r="C7" s="80"/>
    </row>
    <row r="8" spans="1:3" ht="8.25" customHeight="1" x14ac:dyDescent="0.25">
      <c r="A8" s="42"/>
      <c r="B8" s="42"/>
      <c r="C8" s="42"/>
    </row>
    <row r="9" spans="1:3" ht="36" customHeight="1" x14ac:dyDescent="0.25">
      <c r="A9" s="80" t="s">
        <v>17</v>
      </c>
      <c r="B9" s="80"/>
      <c r="C9" s="80"/>
    </row>
    <row r="10" spans="1:3" x14ac:dyDescent="0.25">
      <c r="A10" s="19"/>
      <c r="B10" s="19"/>
      <c r="C10" s="19"/>
    </row>
    <row r="11" spans="1:3" ht="15.75" x14ac:dyDescent="0.25">
      <c r="A11" s="37" t="s">
        <v>18</v>
      </c>
      <c r="B11" s="38" t="s">
        <v>19</v>
      </c>
      <c r="C11" s="38" t="s">
        <v>47</v>
      </c>
    </row>
    <row r="12" spans="1:3" ht="15.75" x14ac:dyDescent="0.25">
      <c r="A12" s="37" t="s">
        <v>36</v>
      </c>
      <c r="B12" s="38" t="s">
        <v>33</v>
      </c>
      <c r="C12" s="38" t="s">
        <v>33</v>
      </c>
    </row>
    <row r="13" spans="1:3" x14ac:dyDescent="0.25">
      <c r="A13" s="23">
        <v>0</v>
      </c>
      <c r="B13" s="36">
        <v>8</v>
      </c>
      <c r="C13" s="36">
        <v>8</v>
      </c>
    </row>
    <row r="14" spans="1:3" x14ac:dyDescent="0.25">
      <c r="A14" s="23">
        <v>40001</v>
      </c>
      <c r="B14" s="36">
        <v>8</v>
      </c>
      <c r="C14" s="35">
        <v>7.5</v>
      </c>
    </row>
    <row r="15" spans="1:3" x14ac:dyDescent="0.25">
      <c r="A15" s="23">
        <v>43001</v>
      </c>
      <c r="B15" s="35">
        <v>7.5</v>
      </c>
      <c r="C15" s="36">
        <v>7.5</v>
      </c>
    </row>
    <row r="16" spans="1:3" x14ac:dyDescent="0.25">
      <c r="A16" s="23">
        <v>46001</v>
      </c>
      <c r="B16" s="36">
        <v>7.5</v>
      </c>
      <c r="C16" s="36">
        <v>7</v>
      </c>
    </row>
    <row r="17" spans="1:3" x14ac:dyDescent="0.25">
      <c r="A17" s="23">
        <v>49001</v>
      </c>
      <c r="B17" s="36">
        <v>7</v>
      </c>
      <c r="C17" s="36">
        <v>6.5</v>
      </c>
    </row>
    <row r="18" spans="1:3" x14ac:dyDescent="0.25">
      <c r="A18" s="23">
        <v>52001</v>
      </c>
      <c r="B18" s="36">
        <v>6.5</v>
      </c>
      <c r="C18" s="36">
        <v>6</v>
      </c>
    </row>
    <row r="19" spans="1:3" x14ac:dyDescent="0.25">
      <c r="A19" s="23">
        <v>55001</v>
      </c>
      <c r="B19" s="36">
        <v>6</v>
      </c>
      <c r="C19" s="36">
        <v>5.5</v>
      </c>
    </row>
    <row r="20" spans="1:3" x14ac:dyDescent="0.25">
      <c r="A20" s="23">
        <v>58001</v>
      </c>
      <c r="B20" s="36">
        <v>5.5</v>
      </c>
      <c r="C20" s="36">
        <v>5</v>
      </c>
    </row>
    <row r="21" spans="1:3" x14ac:dyDescent="0.25">
      <c r="A21" s="23">
        <v>61501</v>
      </c>
      <c r="B21" s="36">
        <v>5</v>
      </c>
      <c r="C21" s="36">
        <v>4.5999999999999996</v>
      </c>
    </row>
    <row r="22" spans="1:3" x14ac:dyDescent="0.25">
      <c r="A22" s="23">
        <v>65001</v>
      </c>
      <c r="B22" s="36">
        <v>4.5999999999999996</v>
      </c>
      <c r="C22" s="36">
        <v>4.2</v>
      </c>
    </row>
    <row r="23" spans="1:3" x14ac:dyDescent="0.25">
      <c r="A23" s="23">
        <v>68501</v>
      </c>
      <c r="B23" s="36">
        <v>4.2</v>
      </c>
      <c r="C23" s="36">
        <v>3.8</v>
      </c>
    </row>
    <row r="24" spans="1:3" x14ac:dyDescent="0.25">
      <c r="A24" s="23">
        <v>72001</v>
      </c>
      <c r="B24" s="36">
        <v>3.8</v>
      </c>
      <c r="C24" s="36">
        <v>3.2</v>
      </c>
    </row>
    <row r="25" spans="1:3" x14ac:dyDescent="0.25">
      <c r="A25" s="23">
        <v>75501</v>
      </c>
      <c r="B25" s="36">
        <v>3.2</v>
      </c>
      <c r="C25" s="36">
        <v>2.8</v>
      </c>
    </row>
    <row r="26" spans="1:3" x14ac:dyDescent="0.25">
      <c r="A26" s="23">
        <v>79001</v>
      </c>
      <c r="B26" s="36">
        <v>2.8</v>
      </c>
      <c r="C26" s="36">
        <v>2.4</v>
      </c>
    </row>
    <row r="27" spans="1:3" x14ac:dyDescent="0.25">
      <c r="A27" s="23">
        <v>83001</v>
      </c>
      <c r="B27" s="36">
        <v>2.4</v>
      </c>
      <c r="C27" s="36">
        <v>2.1</v>
      </c>
    </row>
    <row r="28" spans="1:3" x14ac:dyDescent="0.25">
      <c r="A28" s="23">
        <v>87001</v>
      </c>
      <c r="B28" s="36">
        <v>2.1</v>
      </c>
      <c r="C28" s="36">
        <v>1.8</v>
      </c>
    </row>
    <row r="29" spans="1:3" x14ac:dyDescent="0.25">
      <c r="A29" s="23">
        <v>91001</v>
      </c>
      <c r="B29" s="36">
        <v>1.8</v>
      </c>
      <c r="C29" s="36">
        <v>1.5</v>
      </c>
    </row>
    <row r="30" spans="1:3" x14ac:dyDescent="0.25">
      <c r="A30" s="23">
        <v>95001</v>
      </c>
      <c r="B30" s="36">
        <v>1.5</v>
      </c>
      <c r="C30" s="36">
        <v>1.2</v>
      </c>
    </row>
    <row r="31" spans="1:3" x14ac:dyDescent="0.25">
      <c r="A31" s="23">
        <v>99001</v>
      </c>
      <c r="B31" s="36">
        <v>1.2</v>
      </c>
      <c r="C31" s="36">
        <v>1</v>
      </c>
    </row>
    <row r="32" spans="1:3" x14ac:dyDescent="0.25">
      <c r="A32" s="23">
        <v>103001</v>
      </c>
      <c r="B32" s="36">
        <v>1</v>
      </c>
      <c r="C32" s="36">
        <v>0.8</v>
      </c>
    </row>
    <row r="33" spans="1:3" x14ac:dyDescent="0.25">
      <c r="A33" s="23">
        <v>107501</v>
      </c>
      <c r="B33" s="36">
        <v>0.8</v>
      </c>
      <c r="C33" s="36">
        <v>0.6</v>
      </c>
    </row>
    <row r="34" spans="1:3" x14ac:dyDescent="0.25">
      <c r="A34" s="23">
        <v>112001</v>
      </c>
      <c r="B34" s="36">
        <v>0.6</v>
      </c>
      <c r="C34" s="36">
        <v>0.4</v>
      </c>
    </row>
    <row r="35" spans="1:3" x14ac:dyDescent="0.25">
      <c r="A35" s="23">
        <v>116501</v>
      </c>
      <c r="B35" s="36">
        <v>0.4</v>
      </c>
      <c r="C35" s="36">
        <v>0.2</v>
      </c>
    </row>
    <row r="36" spans="1:3" x14ac:dyDescent="0.25">
      <c r="A36" s="23">
        <v>121001</v>
      </c>
      <c r="B36" s="36">
        <v>0.2</v>
      </c>
      <c r="C36" s="36">
        <v>0</v>
      </c>
    </row>
    <row r="37" spans="1:3" x14ac:dyDescent="0.25">
      <c r="A37" s="23">
        <v>125501</v>
      </c>
      <c r="B37" s="36">
        <v>0</v>
      </c>
      <c r="C37" s="36">
        <v>0</v>
      </c>
    </row>
  </sheetData>
  <sheetProtection password="884B" sheet="1" selectLockedCells="1"/>
  <mergeCells count="5">
    <mergeCell ref="A1:C1"/>
    <mergeCell ref="A3:C3"/>
    <mergeCell ref="A5:C5"/>
    <mergeCell ref="A7:C7"/>
    <mergeCell ref="A9:C9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Berechnung Unstelbstständig</vt:lpstr>
      <vt:lpstr>Tabelle Unselbstständig</vt:lpstr>
      <vt:lpstr>Berechnung Selbstständig</vt:lpstr>
      <vt:lpstr>Tabelle Selbstständig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Schafer</dc:creator>
  <cp:lastModifiedBy>Simon Schwaller</cp:lastModifiedBy>
  <cp:lastPrinted>2021-12-01T07:20:40Z</cp:lastPrinted>
  <dcterms:created xsi:type="dcterms:W3CDTF">2021-01-12T12:20:15Z</dcterms:created>
  <dcterms:modified xsi:type="dcterms:W3CDTF">2023-08-16T13:07:08Z</dcterms:modified>
</cp:coreProperties>
</file>